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020" yWindow="4020" windowWidth="16608" windowHeight="9432"/>
  </bookViews>
  <sheets>
    <sheet name="младшая группа" sheetId="10" r:id="rId1"/>
    <sheet name="средняя группа" sheetId="11" r:id="rId2"/>
    <sheet name="старшая группа" sheetId="12" r:id="rId3"/>
    <sheet name="предшкольная группа, класс" sheetId="13" r:id="rId4"/>
    <sheet name="Свод методиста ДО" sheetId="16" r:id="rId5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6" l="1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B13" i="16"/>
  <c r="B12" i="16"/>
  <c r="E12" i="11" l="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S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D12" i="11"/>
  <c r="D11" i="11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D10" i="10"/>
  <c r="D12" i="12" l="1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E12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D11" i="12"/>
  <c r="D11" i="13" l="1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E11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D10" i="13"/>
  <c r="E9" i="10" l="1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D9" i="10"/>
</calcChain>
</file>

<file path=xl/sharedStrings.xml><?xml version="1.0" encoding="utf-8"?>
<sst xmlns="http://schemas.openxmlformats.org/spreadsheetml/2006/main" count="168" uniqueCount="42">
  <si>
    <t>№</t>
  </si>
  <si>
    <t>Свод методиста дошкольной организации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</si>
  <si>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</si>
  <si>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</si>
  <si>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</si>
  <si>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</si>
  <si>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</si>
  <si>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</si>
  <si>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</si>
  <si>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</si>
  <si>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</si>
  <si>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</si>
  <si>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Приложение 3</t>
  </si>
  <si>
    <t>Кол-во детей</t>
  </si>
  <si>
    <t>Всего</t>
  </si>
  <si>
    <t>%</t>
  </si>
  <si>
    <t>Возрастные группы</t>
  </si>
  <si>
    <t>Младшая группа</t>
  </si>
  <si>
    <t>Средняя группа</t>
  </si>
  <si>
    <t>Старшая группа</t>
  </si>
  <si>
    <t>Предшкольная группа, класс</t>
  </si>
  <si>
    <t xml:space="preserve">Наименование ДО ГКПП ясли-сад "Балауса" </t>
  </si>
  <si>
    <t>ФИО методиста ДО Николаева Г.И.</t>
  </si>
  <si>
    <t>Балапан</t>
  </si>
  <si>
    <t>Залесская Оксана Витальевна Калиниченко Людмила Александровна</t>
  </si>
  <si>
    <t xml:space="preserve">Наименование ДО  ГКПП ясли-сад "Балауса" </t>
  </si>
  <si>
    <t>ФИО методиста ДО  Николаева Г.И.</t>
  </si>
  <si>
    <t>ФИО методиста ДО   Николаева Г.И.</t>
  </si>
  <si>
    <t>Байтерек</t>
  </si>
  <si>
    <t>Каспер Галина Ивановна   Гончарова Ирина Павловна</t>
  </si>
  <si>
    <t>Мацулевич Татьяна Викторовна     Остроухова Ксения Сергеевна</t>
  </si>
  <si>
    <t>Айгөлек</t>
  </si>
  <si>
    <t>Жұлдыз</t>
  </si>
  <si>
    <t>Күншуак</t>
  </si>
  <si>
    <t>Тамшылар</t>
  </si>
  <si>
    <t>Жижкина Нина Анатольевна  Юрьева Ирина Викторовна</t>
  </si>
  <si>
    <t>Бондарненко Людмила Амангельдиновна     Дерендяева Ирина Вячеславовна</t>
  </si>
  <si>
    <t>Миронова Юлия Васильевна    Шуршулина Татьяна Витальевна</t>
  </si>
  <si>
    <t>Арман</t>
  </si>
  <si>
    <t>Нұрбақыт</t>
  </si>
  <si>
    <t>Шевченко Наталья Алексеевна                    Газенкампф Наталья Владимировна</t>
  </si>
  <si>
    <t>Канафина Лаура Дюсембаевна    Маманова Асемгуль Сержановна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</si>
</sst>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tabSelected="1" topLeftCell="A7" zoomScale="70" zoomScaleNormal="70" workbookViewId="0">
      <selection activeCell="F17" sqref="F17"/>
    </sheetView>
  </sheetViews>
  <sheetFormatPr defaultRowHeight="14.4" x14ac:dyDescent="0.3"/>
  <cols>
    <col min="2" max="2" width="19.88671875" customWidth="1"/>
    <col min="3" max="3" width="23" customWidth="1"/>
  </cols>
  <sheetData>
    <row r="1" spans="1:19" x14ac:dyDescent="0.3">
      <c r="Q1" s="16" t="s">
        <v>12</v>
      </c>
      <c r="R1" s="16"/>
    </row>
    <row r="2" spans="1:19" ht="15" customHeight="1" x14ac:dyDescent="0.3">
      <c r="A2" s="1"/>
      <c r="B2" s="22" t="s">
        <v>1</v>
      </c>
      <c r="C2" s="22"/>
      <c r="D2" s="22"/>
      <c r="E2" s="22"/>
      <c r="F2" s="22"/>
      <c r="G2" s="1"/>
      <c r="H2" s="1"/>
      <c r="I2" s="1"/>
      <c r="J2" s="1"/>
      <c r="K2" s="18" t="s">
        <v>25</v>
      </c>
      <c r="L2" s="18"/>
      <c r="M2" s="18"/>
      <c r="N2" s="18"/>
      <c r="O2" s="18"/>
      <c r="P2" s="18"/>
      <c r="Q2" s="18"/>
      <c r="R2" s="18"/>
      <c r="S2" s="18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8" t="s">
        <v>26</v>
      </c>
      <c r="L4" s="18"/>
      <c r="M4" s="18"/>
      <c r="N4" s="18"/>
      <c r="O4" s="18"/>
      <c r="P4" s="18"/>
      <c r="Q4" s="18"/>
      <c r="R4" s="18"/>
      <c r="S4" s="18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3">
      <c r="A6" s="23" t="s">
        <v>0</v>
      </c>
      <c r="B6" s="17" t="s">
        <v>2</v>
      </c>
      <c r="C6" s="17" t="s">
        <v>3</v>
      </c>
      <c r="D6" s="17" t="s">
        <v>13</v>
      </c>
      <c r="E6" s="23" t="s">
        <v>4</v>
      </c>
      <c r="F6" s="23"/>
      <c r="G6" s="23"/>
      <c r="H6" s="17" t="s">
        <v>9</v>
      </c>
      <c r="I6" s="17"/>
      <c r="J6" s="17"/>
      <c r="K6" s="17" t="s">
        <v>10</v>
      </c>
      <c r="L6" s="17"/>
      <c r="M6" s="17"/>
      <c r="N6" s="17" t="s">
        <v>11</v>
      </c>
      <c r="O6" s="17"/>
      <c r="P6" s="17"/>
      <c r="Q6" s="17" t="s">
        <v>8</v>
      </c>
      <c r="R6" s="17"/>
      <c r="S6" s="17"/>
    </row>
    <row r="7" spans="1:19" ht="124.8" x14ac:dyDescent="0.3">
      <c r="A7" s="23"/>
      <c r="B7" s="17"/>
      <c r="C7" s="17"/>
      <c r="D7" s="17"/>
      <c r="E7" s="3" t="s">
        <v>5</v>
      </c>
      <c r="F7" s="3" t="s">
        <v>6</v>
      </c>
      <c r="G7" s="3" t="s">
        <v>7</v>
      </c>
      <c r="H7" s="3" t="s">
        <v>5</v>
      </c>
      <c r="I7" s="3" t="s">
        <v>6</v>
      </c>
      <c r="J7" s="3" t="s">
        <v>7</v>
      </c>
      <c r="K7" s="3" t="s">
        <v>5</v>
      </c>
      <c r="L7" s="3" t="s">
        <v>6</v>
      </c>
      <c r="M7" s="3" t="s">
        <v>7</v>
      </c>
      <c r="N7" s="3" t="s">
        <v>5</v>
      </c>
      <c r="O7" s="3" t="s">
        <v>6</v>
      </c>
      <c r="P7" s="3" t="s">
        <v>7</v>
      </c>
      <c r="Q7" s="3" t="s">
        <v>5</v>
      </c>
      <c r="R7" s="3" t="s">
        <v>6</v>
      </c>
      <c r="S7" s="3" t="s">
        <v>7</v>
      </c>
    </row>
    <row r="8" spans="1:19" ht="55.2" x14ac:dyDescent="0.3">
      <c r="A8" s="9">
        <v>1</v>
      </c>
      <c r="B8" s="9" t="s">
        <v>23</v>
      </c>
      <c r="C8" s="14" t="s">
        <v>24</v>
      </c>
      <c r="D8" s="4">
        <v>25</v>
      </c>
      <c r="E8" s="4">
        <v>21</v>
      </c>
      <c r="F8" s="4">
        <v>1</v>
      </c>
      <c r="G8" s="4">
        <v>3</v>
      </c>
      <c r="H8" s="4">
        <v>12</v>
      </c>
      <c r="I8" s="4">
        <v>4</v>
      </c>
      <c r="J8" s="4">
        <v>9</v>
      </c>
      <c r="K8" s="4">
        <v>15</v>
      </c>
      <c r="L8" s="4">
        <v>4</v>
      </c>
      <c r="M8" s="4">
        <v>6</v>
      </c>
      <c r="N8" s="4">
        <v>13</v>
      </c>
      <c r="O8" s="4">
        <v>9</v>
      </c>
      <c r="P8" s="4">
        <v>2</v>
      </c>
      <c r="Q8" s="4">
        <v>12</v>
      </c>
      <c r="R8" s="4">
        <v>11</v>
      </c>
      <c r="S8" s="4">
        <v>2</v>
      </c>
    </row>
    <row r="9" spans="1:19" ht="15.6" x14ac:dyDescent="0.3">
      <c r="A9" s="19" t="s">
        <v>14</v>
      </c>
      <c r="B9" s="20"/>
      <c r="C9" s="21"/>
      <c r="D9" s="9">
        <f>SUM(D8:D8)</f>
        <v>25</v>
      </c>
      <c r="E9" s="9">
        <f>SUM(E8:E8)</f>
        <v>21</v>
      </c>
      <c r="F9" s="9">
        <f>SUM(F8:F8)</f>
        <v>1</v>
      </c>
      <c r="G9" s="9">
        <f>SUM(G8:G8)</f>
        <v>3</v>
      </c>
      <c r="H9" s="9">
        <f>SUM(H8:H8)</f>
        <v>12</v>
      </c>
      <c r="I9" s="9">
        <f>SUM(I8:I8)</f>
        <v>4</v>
      </c>
      <c r="J9" s="9">
        <f>SUM(J8:J8)</f>
        <v>9</v>
      </c>
      <c r="K9" s="9">
        <f>SUM(K8:K8)</f>
        <v>15</v>
      </c>
      <c r="L9" s="9">
        <f>SUM(L8:L8)</f>
        <v>4</v>
      </c>
      <c r="M9" s="9">
        <f>SUM(M8:M8)</f>
        <v>6</v>
      </c>
      <c r="N9" s="9">
        <f>SUM(N8:N8)</f>
        <v>13</v>
      </c>
      <c r="O9" s="9">
        <f>SUM(O8:O8)</f>
        <v>9</v>
      </c>
      <c r="P9" s="9">
        <f>SUM(P8:P8)</f>
        <v>2</v>
      </c>
      <c r="Q9" s="9">
        <f>SUM(Q8:Q8)</f>
        <v>12</v>
      </c>
      <c r="R9" s="9">
        <f>SUM(R8:R8)</f>
        <v>11</v>
      </c>
      <c r="S9" s="9">
        <f>SUM(S8:S8)</f>
        <v>2</v>
      </c>
    </row>
    <row r="10" spans="1:19" ht="15.6" x14ac:dyDescent="0.3">
      <c r="A10" s="19" t="s">
        <v>15</v>
      </c>
      <c r="B10" s="20"/>
      <c r="C10" s="20"/>
      <c r="D10" s="11">
        <f>D9*100/25</f>
        <v>100</v>
      </c>
      <c r="E10" s="11">
        <f t="shared" ref="E10:S10" si="0">E9*100/25</f>
        <v>84</v>
      </c>
      <c r="F10" s="11">
        <f t="shared" si="0"/>
        <v>4</v>
      </c>
      <c r="G10" s="11">
        <f t="shared" si="0"/>
        <v>12</v>
      </c>
      <c r="H10" s="11">
        <f t="shared" si="0"/>
        <v>48</v>
      </c>
      <c r="I10" s="11">
        <f t="shared" si="0"/>
        <v>16</v>
      </c>
      <c r="J10" s="11">
        <f t="shared" si="0"/>
        <v>36</v>
      </c>
      <c r="K10" s="11">
        <f t="shared" si="0"/>
        <v>60</v>
      </c>
      <c r="L10" s="11">
        <f t="shared" si="0"/>
        <v>16</v>
      </c>
      <c r="M10" s="11">
        <f t="shared" si="0"/>
        <v>24</v>
      </c>
      <c r="N10" s="11">
        <f t="shared" si="0"/>
        <v>52</v>
      </c>
      <c r="O10" s="11">
        <f t="shared" si="0"/>
        <v>36</v>
      </c>
      <c r="P10" s="11">
        <f t="shared" si="0"/>
        <v>8</v>
      </c>
      <c r="Q10" s="11">
        <f t="shared" si="0"/>
        <v>48</v>
      </c>
      <c r="R10" s="11">
        <f t="shared" si="0"/>
        <v>44</v>
      </c>
      <c r="S10" s="11">
        <f t="shared" si="0"/>
        <v>8</v>
      </c>
    </row>
  </sheetData>
  <mergeCells count="15">
    <mergeCell ref="H6:J6"/>
    <mergeCell ref="A10:C10"/>
    <mergeCell ref="A9:C9"/>
    <mergeCell ref="B2:F2"/>
    <mergeCell ref="A6:A7"/>
    <mergeCell ref="B6:B7"/>
    <mergeCell ref="C6:C7"/>
    <mergeCell ref="D6:D7"/>
    <mergeCell ref="E6:G6"/>
    <mergeCell ref="Q1:R1"/>
    <mergeCell ref="K6:M6"/>
    <mergeCell ref="N6:P6"/>
    <mergeCell ref="Q6:S6"/>
    <mergeCell ref="K2:S2"/>
    <mergeCell ref="K4:S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opLeftCell="A7" zoomScale="70" zoomScaleNormal="70" workbookViewId="0">
      <selection activeCell="H16" sqref="H16"/>
    </sheetView>
  </sheetViews>
  <sheetFormatPr defaultRowHeight="14.4" x14ac:dyDescent="0.3"/>
  <cols>
    <col min="2" max="2" width="16.88671875" customWidth="1"/>
    <col min="3" max="3" width="24.109375" customWidth="1"/>
  </cols>
  <sheetData>
    <row r="1" spans="1:19" x14ac:dyDescent="0.3">
      <c r="Q1" s="16" t="s">
        <v>12</v>
      </c>
      <c r="R1" s="16"/>
    </row>
    <row r="2" spans="1:19" ht="15" customHeight="1" x14ac:dyDescent="0.3">
      <c r="A2" s="1"/>
      <c r="B2" s="22" t="s">
        <v>1</v>
      </c>
      <c r="C2" s="22"/>
      <c r="D2" s="22"/>
      <c r="E2" s="22"/>
      <c r="F2" s="22"/>
      <c r="G2" s="1"/>
      <c r="H2" s="1"/>
      <c r="I2" s="1"/>
      <c r="J2" s="1"/>
      <c r="K2" s="18" t="s">
        <v>21</v>
      </c>
      <c r="L2" s="18"/>
      <c r="M2" s="18"/>
      <c r="N2" s="18"/>
      <c r="O2" s="18"/>
      <c r="P2" s="18"/>
      <c r="Q2" s="18"/>
      <c r="R2" s="18"/>
      <c r="S2" s="18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8" t="s">
        <v>26</v>
      </c>
      <c r="L4" s="18"/>
      <c r="M4" s="18"/>
      <c r="N4" s="18"/>
      <c r="O4" s="18"/>
      <c r="P4" s="18"/>
      <c r="Q4" s="18"/>
      <c r="R4" s="18"/>
      <c r="S4" s="18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7.25" customHeight="1" x14ac:dyDescent="0.3">
      <c r="A6" s="23" t="s">
        <v>0</v>
      </c>
      <c r="B6" s="17" t="s">
        <v>2</v>
      </c>
      <c r="C6" s="17" t="s">
        <v>3</v>
      </c>
      <c r="D6" s="17" t="s">
        <v>13</v>
      </c>
      <c r="E6" s="23" t="s">
        <v>4</v>
      </c>
      <c r="F6" s="23"/>
      <c r="G6" s="23"/>
      <c r="H6" s="17" t="s">
        <v>9</v>
      </c>
      <c r="I6" s="17"/>
      <c r="J6" s="17"/>
      <c r="K6" s="17" t="s">
        <v>10</v>
      </c>
      <c r="L6" s="17"/>
      <c r="M6" s="17"/>
      <c r="N6" s="17" t="s">
        <v>11</v>
      </c>
      <c r="O6" s="17"/>
      <c r="P6" s="17"/>
      <c r="Q6" s="17" t="s">
        <v>8</v>
      </c>
      <c r="R6" s="17"/>
      <c r="S6" s="17"/>
    </row>
    <row r="7" spans="1:19" ht="124.8" x14ac:dyDescent="0.3">
      <c r="A7" s="23"/>
      <c r="B7" s="17"/>
      <c r="C7" s="17"/>
      <c r="D7" s="17"/>
      <c r="E7" s="3" t="s">
        <v>5</v>
      </c>
      <c r="F7" s="3" t="s">
        <v>6</v>
      </c>
      <c r="G7" s="3" t="s">
        <v>7</v>
      </c>
      <c r="H7" s="3" t="s">
        <v>5</v>
      </c>
      <c r="I7" s="3" t="s">
        <v>6</v>
      </c>
      <c r="J7" s="3" t="s">
        <v>7</v>
      </c>
      <c r="K7" s="3" t="s">
        <v>5</v>
      </c>
      <c r="L7" s="3" t="s">
        <v>6</v>
      </c>
      <c r="M7" s="3" t="s">
        <v>7</v>
      </c>
      <c r="N7" s="3" t="s">
        <v>5</v>
      </c>
      <c r="O7" s="3" t="s">
        <v>6</v>
      </c>
      <c r="P7" s="3" t="s">
        <v>7</v>
      </c>
      <c r="Q7" s="3" t="s">
        <v>5</v>
      </c>
      <c r="R7" s="3" t="s">
        <v>6</v>
      </c>
      <c r="S7" s="3" t="s">
        <v>7</v>
      </c>
    </row>
    <row r="9" spans="1:19" s="15" customFormat="1" ht="62.4" x14ac:dyDescent="0.3">
      <c r="A9" s="9">
        <v>2</v>
      </c>
      <c r="B9" s="9" t="s">
        <v>38</v>
      </c>
      <c r="C9" s="10" t="s">
        <v>40</v>
      </c>
      <c r="D9" s="9">
        <v>24</v>
      </c>
      <c r="E9" s="9">
        <v>12</v>
      </c>
      <c r="F9" s="9">
        <v>11</v>
      </c>
      <c r="G9" s="9">
        <v>1</v>
      </c>
      <c r="H9" s="9">
        <v>5</v>
      </c>
      <c r="I9" s="9">
        <v>11</v>
      </c>
      <c r="J9" s="9">
        <v>8</v>
      </c>
      <c r="K9" s="9">
        <v>8</v>
      </c>
      <c r="L9" s="9">
        <v>8</v>
      </c>
      <c r="M9" s="9">
        <v>8</v>
      </c>
      <c r="N9" s="9">
        <v>8</v>
      </c>
      <c r="O9" s="9">
        <v>12</v>
      </c>
      <c r="P9" s="9">
        <v>4</v>
      </c>
      <c r="Q9" s="9">
        <v>11</v>
      </c>
      <c r="R9" s="9">
        <v>9</v>
      </c>
      <c r="S9" s="9">
        <v>4</v>
      </c>
    </row>
    <row r="10" spans="1:19" s="15" customFormat="1" ht="62.4" x14ac:dyDescent="0.3">
      <c r="A10" s="9">
        <v>3</v>
      </c>
      <c r="B10" s="9" t="s">
        <v>39</v>
      </c>
      <c r="C10" s="10" t="s">
        <v>41</v>
      </c>
      <c r="D10" s="9">
        <v>25</v>
      </c>
      <c r="E10" s="9">
        <v>24</v>
      </c>
      <c r="F10" s="9">
        <v>1</v>
      </c>
      <c r="G10" s="9">
        <v>0</v>
      </c>
      <c r="H10" s="9">
        <v>19</v>
      </c>
      <c r="I10" s="9">
        <v>5</v>
      </c>
      <c r="J10" s="9">
        <v>1</v>
      </c>
      <c r="K10" s="9">
        <v>24</v>
      </c>
      <c r="L10" s="9">
        <v>1</v>
      </c>
      <c r="M10" s="9">
        <v>0</v>
      </c>
      <c r="N10" s="9">
        <v>22</v>
      </c>
      <c r="O10" s="9">
        <v>2</v>
      </c>
      <c r="P10" s="9">
        <v>1</v>
      </c>
      <c r="Q10" s="9">
        <v>24</v>
      </c>
      <c r="R10" s="9">
        <v>1</v>
      </c>
      <c r="S10" s="9">
        <v>0</v>
      </c>
    </row>
    <row r="11" spans="1:19" ht="15.6" x14ac:dyDescent="0.3">
      <c r="A11" s="19" t="s">
        <v>14</v>
      </c>
      <c r="B11" s="20"/>
      <c r="C11" s="21"/>
      <c r="D11" s="9">
        <f>SUM(D9:D10)</f>
        <v>49</v>
      </c>
      <c r="E11" s="9">
        <f t="shared" ref="E11:R11" si="0">SUM(E9:E10)</f>
        <v>36</v>
      </c>
      <c r="F11" s="9">
        <f t="shared" si="0"/>
        <v>12</v>
      </c>
      <c r="G11" s="9">
        <f t="shared" si="0"/>
        <v>1</v>
      </c>
      <c r="H11" s="9">
        <f t="shared" si="0"/>
        <v>24</v>
      </c>
      <c r="I11" s="9">
        <f t="shared" si="0"/>
        <v>16</v>
      </c>
      <c r="J11" s="9">
        <f t="shared" si="0"/>
        <v>9</v>
      </c>
      <c r="K11" s="9">
        <f t="shared" si="0"/>
        <v>32</v>
      </c>
      <c r="L11" s="9">
        <f t="shared" si="0"/>
        <v>9</v>
      </c>
      <c r="M11" s="9">
        <f t="shared" si="0"/>
        <v>8</v>
      </c>
      <c r="N11" s="9">
        <f t="shared" si="0"/>
        <v>30</v>
      </c>
      <c r="O11" s="9">
        <f t="shared" si="0"/>
        <v>14</v>
      </c>
      <c r="P11" s="9">
        <f t="shared" si="0"/>
        <v>5</v>
      </c>
      <c r="Q11" s="9">
        <f t="shared" si="0"/>
        <v>35</v>
      </c>
      <c r="R11" s="9">
        <f t="shared" si="0"/>
        <v>10</v>
      </c>
      <c r="S11" s="9">
        <f>SUM(S9:S10)</f>
        <v>4</v>
      </c>
    </row>
    <row r="12" spans="1:19" ht="15.6" x14ac:dyDescent="0.3">
      <c r="A12" s="19" t="s">
        <v>15</v>
      </c>
      <c r="B12" s="20"/>
      <c r="C12" s="20"/>
      <c r="D12" s="11">
        <f>D11*100/49</f>
        <v>100</v>
      </c>
      <c r="E12" s="24">
        <f t="shared" ref="E12:S12" si="1">E11*100/49</f>
        <v>73.469387755102048</v>
      </c>
      <c r="F12" s="24">
        <f t="shared" si="1"/>
        <v>24.489795918367346</v>
      </c>
      <c r="G12" s="24">
        <f t="shared" si="1"/>
        <v>2.0408163265306123</v>
      </c>
      <c r="H12" s="24">
        <f t="shared" si="1"/>
        <v>48.979591836734691</v>
      </c>
      <c r="I12" s="24">
        <f t="shared" si="1"/>
        <v>32.653061224489797</v>
      </c>
      <c r="J12" s="24">
        <f t="shared" si="1"/>
        <v>18.367346938775512</v>
      </c>
      <c r="K12" s="24">
        <f t="shared" si="1"/>
        <v>65.306122448979593</v>
      </c>
      <c r="L12" s="24">
        <f t="shared" si="1"/>
        <v>18.367346938775512</v>
      </c>
      <c r="M12" s="24">
        <f t="shared" si="1"/>
        <v>16.326530612244898</v>
      </c>
      <c r="N12" s="24">
        <f t="shared" si="1"/>
        <v>61.224489795918366</v>
      </c>
      <c r="O12" s="24">
        <f t="shared" si="1"/>
        <v>28.571428571428573</v>
      </c>
      <c r="P12" s="24">
        <f t="shared" si="1"/>
        <v>10.204081632653061</v>
      </c>
      <c r="Q12" s="24">
        <f t="shared" si="1"/>
        <v>71.428571428571431</v>
      </c>
      <c r="R12" s="24">
        <f t="shared" si="1"/>
        <v>20.408163265306122</v>
      </c>
      <c r="S12" s="24">
        <f t="shared" si="1"/>
        <v>8.1632653061224492</v>
      </c>
    </row>
  </sheetData>
  <mergeCells count="15">
    <mergeCell ref="H6:J6"/>
    <mergeCell ref="A12:C12"/>
    <mergeCell ref="A11:C11"/>
    <mergeCell ref="B2:F2"/>
    <mergeCell ref="A6:A7"/>
    <mergeCell ref="B6:B7"/>
    <mergeCell ref="C6:C7"/>
    <mergeCell ref="D6:D7"/>
    <mergeCell ref="E6:G6"/>
    <mergeCell ref="Q1:R1"/>
    <mergeCell ref="K6:M6"/>
    <mergeCell ref="N6:P6"/>
    <mergeCell ref="Q6:S6"/>
    <mergeCell ref="K2:S2"/>
    <mergeCell ref="K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opLeftCell="A5" zoomScale="60" zoomScaleNormal="60" workbookViewId="0">
      <selection activeCell="D8" sqref="D8"/>
    </sheetView>
  </sheetViews>
  <sheetFormatPr defaultRowHeight="14.4" x14ac:dyDescent="0.3"/>
  <cols>
    <col min="2" max="2" width="17.33203125" customWidth="1"/>
    <col min="3" max="3" width="22.6640625" customWidth="1"/>
  </cols>
  <sheetData>
    <row r="1" spans="1:19" x14ac:dyDescent="0.3">
      <c r="Q1" s="16" t="s">
        <v>12</v>
      </c>
      <c r="R1" s="16"/>
    </row>
    <row r="2" spans="1:19" ht="15" customHeight="1" x14ac:dyDescent="0.3">
      <c r="A2" s="1"/>
      <c r="B2" s="22" t="s">
        <v>1</v>
      </c>
      <c r="C2" s="22"/>
      <c r="D2" s="22"/>
      <c r="E2" s="22"/>
      <c r="F2" s="22"/>
      <c r="G2" s="1"/>
      <c r="H2" s="1"/>
      <c r="I2" s="1"/>
      <c r="J2" s="1"/>
      <c r="K2" s="18" t="s">
        <v>25</v>
      </c>
      <c r="L2" s="18"/>
      <c r="M2" s="18"/>
      <c r="N2" s="18"/>
      <c r="O2" s="18"/>
      <c r="P2" s="18"/>
      <c r="Q2" s="18"/>
      <c r="R2" s="18"/>
      <c r="S2" s="18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8" t="s">
        <v>22</v>
      </c>
      <c r="L4" s="18"/>
      <c r="M4" s="18"/>
      <c r="N4" s="18"/>
      <c r="O4" s="18"/>
      <c r="P4" s="18"/>
      <c r="Q4" s="18"/>
      <c r="R4" s="18"/>
      <c r="S4" s="18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3">
      <c r="A6" s="23" t="s">
        <v>0</v>
      </c>
      <c r="B6" s="17" t="s">
        <v>2</v>
      </c>
      <c r="C6" s="17" t="s">
        <v>3</v>
      </c>
      <c r="D6" s="17" t="s">
        <v>13</v>
      </c>
      <c r="E6" s="23" t="s">
        <v>4</v>
      </c>
      <c r="F6" s="23"/>
      <c r="G6" s="23"/>
      <c r="H6" s="17" t="s">
        <v>9</v>
      </c>
      <c r="I6" s="17"/>
      <c r="J6" s="17"/>
      <c r="K6" s="17" t="s">
        <v>10</v>
      </c>
      <c r="L6" s="17"/>
      <c r="M6" s="17"/>
      <c r="N6" s="17" t="s">
        <v>11</v>
      </c>
      <c r="O6" s="17"/>
      <c r="P6" s="17"/>
      <c r="Q6" s="17" t="s">
        <v>8</v>
      </c>
      <c r="R6" s="17"/>
      <c r="S6" s="17"/>
    </row>
    <row r="7" spans="1:19" ht="124.8" x14ac:dyDescent="0.3">
      <c r="A7" s="23"/>
      <c r="B7" s="17"/>
      <c r="C7" s="17"/>
      <c r="D7" s="17"/>
      <c r="E7" s="3" t="s">
        <v>5</v>
      </c>
      <c r="F7" s="3" t="s">
        <v>6</v>
      </c>
      <c r="G7" s="3" t="s">
        <v>7</v>
      </c>
      <c r="H7" s="3" t="s">
        <v>5</v>
      </c>
      <c r="I7" s="3" t="s">
        <v>6</v>
      </c>
      <c r="J7" s="3" t="s">
        <v>7</v>
      </c>
      <c r="K7" s="3" t="s">
        <v>5</v>
      </c>
      <c r="L7" s="3" t="s">
        <v>6</v>
      </c>
      <c r="M7" s="3" t="s">
        <v>7</v>
      </c>
      <c r="N7" s="3" t="s">
        <v>5</v>
      </c>
      <c r="O7" s="3" t="s">
        <v>6</v>
      </c>
      <c r="P7" s="3" t="s">
        <v>7</v>
      </c>
      <c r="Q7" s="3" t="s">
        <v>5</v>
      </c>
      <c r="R7" s="3" t="s">
        <v>6</v>
      </c>
      <c r="S7" s="3" t="s">
        <v>7</v>
      </c>
    </row>
    <row r="8" spans="1:19" ht="46.8" x14ac:dyDescent="0.3">
      <c r="A8" s="4">
        <v>1</v>
      </c>
      <c r="B8" s="9" t="s">
        <v>32</v>
      </c>
      <c r="C8" s="10" t="s">
        <v>35</v>
      </c>
      <c r="D8" s="12">
        <v>23</v>
      </c>
      <c r="E8" s="12">
        <v>20</v>
      </c>
      <c r="F8" s="12">
        <v>2</v>
      </c>
      <c r="G8" s="12">
        <v>1</v>
      </c>
      <c r="H8" s="12">
        <v>17</v>
      </c>
      <c r="I8" s="12">
        <v>6</v>
      </c>
      <c r="J8" s="12">
        <v>0</v>
      </c>
      <c r="K8" s="12">
        <v>20</v>
      </c>
      <c r="L8" s="12">
        <v>3</v>
      </c>
      <c r="M8" s="12">
        <v>1</v>
      </c>
      <c r="N8" s="12">
        <v>22</v>
      </c>
      <c r="O8" s="12">
        <v>1</v>
      </c>
      <c r="P8" s="12">
        <v>0</v>
      </c>
      <c r="Q8" s="12">
        <v>22</v>
      </c>
      <c r="R8" s="12">
        <v>1</v>
      </c>
      <c r="S8" s="12">
        <v>0</v>
      </c>
    </row>
    <row r="9" spans="1:19" ht="78" x14ac:dyDescent="0.3">
      <c r="A9" s="4">
        <v>2</v>
      </c>
      <c r="B9" s="9" t="s">
        <v>33</v>
      </c>
      <c r="C9" s="10" t="s">
        <v>36</v>
      </c>
      <c r="D9" s="12">
        <v>24</v>
      </c>
      <c r="E9" s="12">
        <v>20</v>
      </c>
      <c r="F9" s="12">
        <v>4</v>
      </c>
      <c r="G9" s="12">
        <v>1</v>
      </c>
      <c r="H9" s="12">
        <v>20</v>
      </c>
      <c r="I9" s="12">
        <v>3</v>
      </c>
      <c r="J9" s="12">
        <v>1</v>
      </c>
      <c r="K9" s="12">
        <v>21</v>
      </c>
      <c r="L9" s="12">
        <v>3</v>
      </c>
      <c r="M9" s="12">
        <v>0</v>
      </c>
      <c r="N9" s="12">
        <v>19</v>
      </c>
      <c r="O9" s="12">
        <v>5</v>
      </c>
      <c r="P9" s="12">
        <v>0</v>
      </c>
      <c r="Q9" s="12">
        <v>20</v>
      </c>
      <c r="R9" s="12">
        <v>4</v>
      </c>
      <c r="S9" s="12">
        <v>0</v>
      </c>
    </row>
    <row r="10" spans="1:19" ht="62.4" x14ac:dyDescent="0.3">
      <c r="A10" s="4">
        <v>3</v>
      </c>
      <c r="B10" s="9" t="s">
        <v>34</v>
      </c>
      <c r="C10" s="10" t="s">
        <v>37</v>
      </c>
      <c r="D10" s="12">
        <v>23</v>
      </c>
      <c r="E10" s="12">
        <v>18</v>
      </c>
      <c r="F10" s="12">
        <v>5</v>
      </c>
      <c r="G10" s="12">
        <v>1</v>
      </c>
      <c r="H10" s="12">
        <v>13</v>
      </c>
      <c r="I10" s="12">
        <v>9</v>
      </c>
      <c r="J10" s="12">
        <v>1</v>
      </c>
      <c r="K10" s="12">
        <v>19</v>
      </c>
      <c r="L10" s="12">
        <v>3</v>
      </c>
      <c r="M10" s="12">
        <v>1</v>
      </c>
      <c r="N10" s="12">
        <v>16</v>
      </c>
      <c r="O10" s="12">
        <v>6</v>
      </c>
      <c r="P10" s="12">
        <v>1</v>
      </c>
      <c r="Q10" s="12">
        <v>18</v>
      </c>
      <c r="R10" s="12">
        <v>4</v>
      </c>
      <c r="S10" s="12">
        <v>1</v>
      </c>
    </row>
    <row r="11" spans="1:19" ht="15.6" x14ac:dyDescent="0.3">
      <c r="A11" s="19" t="s">
        <v>14</v>
      </c>
      <c r="B11" s="20"/>
      <c r="C11" s="21"/>
      <c r="D11" s="9">
        <f>SUM(D8:D10)</f>
        <v>70</v>
      </c>
      <c r="E11" s="9">
        <f t="shared" ref="E11:S11" si="0">SUM(E8:E10)</f>
        <v>58</v>
      </c>
      <c r="F11" s="9">
        <f t="shared" si="0"/>
        <v>11</v>
      </c>
      <c r="G11" s="9">
        <f t="shared" si="0"/>
        <v>3</v>
      </c>
      <c r="H11" s="9">
        <f t="shared" si="0"/>
        <v>50</v>
      </c>
      <c r="I11" s="9">
        <f t="shared" si="0"/>
        <v>18</v>
      </c>
      <c r="J11" s="9">
        <f t="shared" si="0"/>
        <v>2</v>
      </c>
      <c r="K11" s="9">
        <f t="shared" si="0"/>
        <v>60</v>
      </c>
      <c r="L11" s="9">
        <f t="shared" si="0"/>
        <v>9</v>
      </c>
      <c r="M11" s="9">
        <f t="shared" si="0"/>
        <v>2</v>
      </c>
      <c r="N11" s="9">
        <f t="shared" si="0"/>
        <v>57</v>
      </c>
      <c r="O11" s="9">
        <f t="shared" si="0"/>
        <v>12</v>
      </c>
      <c r="P11" s="9">
        <f t="shared" si="0"/>
        <v>1</v>
      </c>
      <c r="Q11" s="9">
        <f t="shared" si="0"/>
        <v>60</v>
      </c>
      <c r="R11" s="9">
        <f t="shared" si="0"/>
        <v>9</v>
      </c>
      <c r="S11" s="9">
        <f t="shared" si="0"/>
        <v>1</v>
      </c>
    </row>
    <row r="12" spans="1:19" ht="15.6" x14ac:dyDescent="0.3">
      <c r="A12" s="19" t="s">
        <v>15</v>
      </c>
      <c r="B12" s="20"/>
      <c r="C12" s="20"/>
      <c r="D12" s="11">
        <f>D11*100/70</f>
        <v>100</v>
      </c>
      <c r="E12" s="11">
        <f>E11*100/70</f>
        <v>82.857142857142861</v>
      </c>
      <c r="F12" s="11">
        <f t="shared" ref="F12:S12" si="1">F11*100/70</f>
        <v>15.714285714285714</v>
      </c>
      <c r="G12" s="11">
        <f t="shared" si="1"/>
        <v>4.2857142857142856</v>
      </c>
      <c r="H12" s="11">
        <f t="shared" si="1"/>
        <v>71.428571428571431</v>
      </c>
      <c r="I12" s="11">
        <f t="shared" si="1"/>
        <v>25.714285714285715</v>
      </c>
      <c r="J12" s="11">
        <f t="shared" si="1"/>
        <v>2.8571428571428572</v>
      </c>
      <c r="K12" s="11">
        <f t="shared" si="1"/>
        <v>85.714285714285708</v>
      </c>
      <c r="L12" s="11">
        <f t="shared" si="1"/>
        <v>12.857142857142858</v>
      </c>
      <c r="M12" s="11">
        <f t="shared" si="1"/>
        <v>2.8571428571428572</v>
      </c>
      <c r="N12" s="11">
        <f t="shared" si="1"/>
        <v>81.428571428571431</v>
      </c>
      <c r="O12" s="11">
        <f t="shared" si="1"/>
        <v>17.142857142857142</v>
      </c>
      <c r="P12" s="11">
        <f t="shared" si="1"/>
        <v>1.4285714285714286</v>
      </c>
      <c r="Q12" s="11">
        <f t="shared" si="1"/>
        <v>85.714285714285708</v>
      </c>
      <c r="R12" s="11">
        <f t="shared" si="1"/>
        <v>12.857142857142858</v>
      </c>
      <c r="S12" s="11">
        <f t="shared" si="1"/>
        <v>1.4285714285714286</v>
      </c>
    </row>
  </sheetData>
  <mergeCells count="15">
    <mergeCell ref="H6:J6"/>
    <mergeCell ref="A12:C12"/>
    <mergeCell ref="A11:C11"/>
    <mergeCell ref="B2:F2"/>
    <mergeCell ref="A6:A7"/>
    <mergeCell ref="B6:B7"/>
    <mergeCell ref="C6:C7"/>
    <mergeCell ref="D6:D7"/>
    <mergeCell ref="E6:G6"/>
    <mergeCell ref="Q1:R1"/>
    <mergeCell ref="K6:M6"/>
    <mergeCell ref="N6:P6"/>
    <mergeCell ref="Q6:S6"/>
    <mergeCell ref="K2:S2"/>
    <mergeCell ref="K4:S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opLeftCell="A4" zoomScale="60" zoomScaleNormal="60" workbookViewId="0">
      <selection activeCell="C15" sqref="C15"/>
    </sheetView>
  </sheetViews>
  <sheetFormatPr defaultRowHeight="14.4" x14ac:dyDescent="0.3"/>
  <cols>
    <col min="2" max="2" width="22.88671875" customWidth="1"/>
    <col min="3" max="3" width="25.109375" customWidth="1"/>
    <col min="4" max="4" width="12.44140625" customWidth="1"/>
    <col min="5" max="19" width="12.5546875" bestFit="1" customWidth="1"/>
  </cols>
  <sheetData>
    <row r="1" spans="1:19" x14ac:dyDescent="0.3">
      <c r="Q1" s="16" t="s">
        <v>12</v>
      </c>
      <c r="R1" s="16"/>
    </row>
    <row r="2" spans="1:19" ht="15" customHeight="1" x14ac:dyDescent="0.3">
      <c r="A2" s="1"/>
      <c r="B2" s="22" t="s">
        <v>1</v>
      </c>
      <c r="C2" s="22"/>
      <c r="D2" s="22"/>
      <c r="E2" s="22"/>
      <c r="F2" s="22"/>
      <c r="G2" s="1"/>
      <c r="H2" s="1"/>
      <c r="I2" s="1"/>
      <c r="J2" s="1"/>
      <c r="K2" s="18" t="s">
        <v>21</v>
      </c>
      <c r="L2" s="18"/>
      <c r="M2" s="18"/>
      <c r="N2" s="18"/>
      <c r="O2" s="18"/>
      <c r="P2" s="18"/>
      <c r="Q2" s="18"/>
      <c r="R2" s="18"/>
      <c r="S2" s="18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8" t="s">
        <v>27</v>
      </c>
      <c r="L4" s="18"/>
      <c r="M4" s="18"/>
      <c r="N4" s="18"/>
      <c r="O4" s="18"/>
      <c r="P4" s="18"/>
      <c r="Q4" s="18"/>
      <c r="R4" s="18"/>
      <c r="S4" s="18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3">
      <c r="A6" s="23" t="s">
        <v>0</v>
      </c>
      <c r="B6" s="17" t="s">
        <v>2</v>
      </c>
      <c r="C6" s="17" t="s">
        <v>3</v>
      </c>
      <c r="D6" s="17" t="s">
        <v>13</v>
      </c>
      <c r="E6" s="23" t="s">
        <v>4</v>
      </c>
      <c r="F6" s="23"/>
      <c r="G6" s="23"/>
      <c r="H6" s="17" t="s">
        <v>9</v>
      </c>
      <c r="I6" s="17"/>
      <c r="J6" s="17"/>
      <c r="K6" s="17" t="s">
        <v>10</v>
      </c>
      <c r="L6" s="17"/>
      <c r="M6" s="17"/>
      <c r="N6" s="17" t="s">
        <v>11</v>
      </c>
      <c r="O6" s="17"/>
      <c r="P6" s="17"/>
      <c r="Q6" s="17" t="s">
        <v>8</v>
      </c>
      <c r="R6" s="17"/>
      <c r="S6" s="17"/>
    </row>
    <row r="7" spans="1:19" ht="62.4" x14ac:dyDescent="0.3">
      <c r="A7" s="23"/>
      <c r="B7" s="17"/>
      <c r="C7" s="17"/>
      <c r="D7" s="17"/>
      <c r="E7" s="3" t="s">
        <v>5</v>
      </c>
      <c r="F7" s="3" t="s">
        <v>6</v>
      </c>
      <c r="G7" s="3" t="s">
        <v>7</v>
      </c>
      <c r="H7" s="3" t="s">
        <v>5</v>
      </c>
      <c r="I7" s="3" t="s">
        <v>6</v>
      </c>
      <c r="J7" s="3" t="s">
        <v>7</v>
      </c>
      <c r="K7" s="3" t="s">
        <v>5</v>
      </c>
      <c r="L7" s="3" t="s">
        <v>6</v>
      </c>
      <c r="M7" s="3" t="s">
        <v>7</v>
      </c>
      <c r="N7" s="3" t="s">
        <v>5</v>
      </c>
      <c r="O7" s="3" t="s">
        <v>6</v>
      </c>
      <c r="P7" s="3" t="s">
        <v>7</v>
      </c>
      <c r="Q7" s="3" t="s">
        <v>5</v>
      </c>
      <c r="R7" s="3" t="s">
        <v>6</v>
      </c>
      <c r="S7" s="3" t="s">
        <v>7</v>
      </c>
    </row>
    <row r="8" spans="1:19" ht="46.8" x14ac:dyDescent="0.3">
      <c r="A8" s="4">
        <v>1</v>
      </c>
      <c r="B8" s="4" t="s">
        <v>28</v>
      </c>
      <c r="C8" s="7" t="s">
        <v>29</v>
      </c>
      <c r="D8" s="9">
        <v>25</v>
      </c>
      <c r="E8" s="9">
        <v>23</v>
      </c>
      <c r="F8" s="9">
        <v>1</v>
      </c>
      <c r="G8" s="9">
        <v>1</v>
      </c>
      <c r="H8" s="9">
        <v>20</v>
      </c>
      <c r="I8" s="9">
        <v>4</v>
      </c>
      <c r="J8" s="9">
        <v>1</v>
      </c>
      <c r="K8" s="9">
        <v>22</v>
      </c>
      <c r="L8" s="9">
        <v>2</v>
      </c>
      <c r="M8" s="9">
        <v>1</v>
      </c>
      <c r="N8" s="9">
        <v>22</v>
      </c>
      <c r="O8" s="9">
        <v>3</v>
      </c>
      <c r="P8" s="9">
        <v>0</v>
      </c>
      <c r="Q8" s="9">
        <v>19</v>
      </c>
      <c r="R8" s="9">
        <v>6</v>
      </c>
      <c r="S8" s="9">
        <v>1</v>
      </c>
    </row>
    <row r="9" spans="1:19" ht="62.4" x14ac:dyDescent="0.3">
      <c r="A9" s="4">
        <v>2</v>
      </c>
      <c r="B9" s="4" t="s">
        <v>31</v>
      </c>
      <c r="C9" s="7" t="s">
        <v>30</v>
      </c>
      <c r="D9" s="9">
        <v>24</v>
      </c>
      <c r="E9" s="9">
        <v>22</v>
      </c>
      <c r="F9" s="9">
        <v>1</v>
      </c>
      <c r="G9" s="9">
        <v>0</v>
      </c>
      <c r="H9" s="9">
        <v>18</v>
      </c>
      <c r="I9" s="9">
        <v>6</v>
      </c>
      <c r="J9" s="9">
        <v>0</v>
      </c>
      <c r="K9" s="9">
        <v>22</v>
      </c>
      <c r="L9" s="9">
        <v>2</v>
      </c>
      <c r="M9" s="9">
        <v>0</v>
      </c>
      <c r="N9" s="9">
        <v>21</v>
      </c>
      <c r="O9" s="9">
        <v>3</v>
      </c>
      <c r="P9" s="9">
        <v>0</v>
      </c>
      <c r="Q9" s="9">
        <v>23</v>
      </c>
      <c r="R9" s="9">
        <v>1</v>
      </c>
      <c r="S9" s="9">
        <v>0</v>
      </c>
    </row>
    <row r="10" spans="1:19" ht="15.6" x14ac:dyDescent="0.3">
      <c r="A10" s="19" t="s">
        <v>14</v>
      </c>
      <c r="B10" s="20"/>
      <c r="C10" s="21"/>
      <c r="D10" s="13">
        <f>SUM(D8:D9)</f>
        <v>49</v>
      </c>
      <c r="E10" s="13">
        <f t="shared" ref="E10:S10" si="0">SUM(E8:E9)</f>
        <v>45</v>
      </c>
      <c r="F10" s="13">
        <f t="shared" si="0"/>
        <v>2</v>
      </c>
      <c r="G10" s="13">
        <f t="shared" si="0"/>
        <v>1</v>
      </c>
      <c r="H10" s="13">
        <f t="shared" si="0"/>
        <v>38</v>
      </c>
      <c r="I10" s="13">
        <f t="shared" si="0"/>
        <v>10</v>
      </c>
      <c r="J10" s="13">
        <f t="shared" si="0"/>
        <v>1</v>
      </c>
      <c r="K10" s="13">
        <f t="shared" si="0"/>
        <v>44</v>
      </c>
      <c r="L10" s="13">
        <f t="shared" si="0"/>
        <v>4</v>
      </c>
      <c r="M10" s="13">
        <f t="shared" si="0"/>
        <v>1</v>
      </c>
      <c r="N10" s="13">
        <f t="shared" si="0"/>
        <v>43</v>
      </c>
      <c r="O10" s="13">
        <f t="shared" si="0"/>
        <v>6</v>
      </c>
      <c r="P10" s="13">
        <f t="shared" si="0"/>
        <v>0</v>
      </c>
      <c r="Q10" s="13">
        <f t="shared" si="0"/>
        <v>42</v>
      </c>
      <c r="R10" s="13">
        <f t="shared" si="0"/>
        <v>7</v>
      </c>
      <c r="S10" s="13">
        <f t="shared" si="0"/>
        <v>1</v>
      </c>
    </row>
    <row r="11" spans="1:19" ht="15.6" x14ac:dyDescent="0.3">
      <c r="A11" s="19" t="s">
        <v>15</v>
      </c>
      <c r="B11" s="20"/>
      <c r="C11" s="20"/>
      <c r="D11" s="11">
        <f>D10*100/49</f>
        <v>100</v>
      </c>
      <c r="E11" s="11">
        <f>E10*100/49</f>
        <v>91.836734693877546</v>
      </c>
      <c r="F11" s="11">
        <f t="shared" ref="F11:S11" si="1">F10*100/49</f>
        <v>4.0816326530612246</v>
      </c>
      <c r="G11" s="11">
        <f t="shared" si="1"/>
        <v>2.0408163265306123</v>
      </c>
      <c r="H11" s="11">
        <f t="shared" si="1"/>
        <v>77.551020408163268</v>
      </c>
      <c r="I11" s="11">
        <f t="shared" si="1"/>
        <v>20.408163265306122</v>
      </c>
      <c r="J11" s="11">
        <f t="shared" si="1"/>
        <v>2.0408163265306123</v>
      </c>
      <c r="K11" s="11">
        <f t="shared" si="1"/>
        <v>89.795918367346943</v>
      </c>
      <c r="L11" s="11">
        <f t="shared" si="1"/>
        <v>8.1632653061224492</v>
      </c>
      <c r="M11" s="11">
        <f t="shared" si="1"/>
        <v>2.0408163265306123</v>
      </c>
      <c r="N11" s="11">
        <f t="shared" si="1"/>
        <v>87.755102040816325</v>
      </c>
      <c r="O11" s="11">
        <f t="shared" si="1"/>
        <v>12.244897959183673</v>
      </c>
      <c r="P11" s="11">
        <f t="shared" si="1"/>
        <v>0</v>
      </c>
      <c r="Q11" s="11">
        <f t="shared" si="1"/>
        <v>85.714285714285708</v>
      </c>
      <c r="R11" s="11">
        <f t="shared" si="1"/>
        <v>14.285714285714286</v>
      </c>
      <c r="S11" s="11">
        <f t="shared" si="1"/>
        <v>2.0408163265306123</v>
      </c>
    </row>
  </sheetData>
  <mergeCells count="15">
    <mergeCell ref="H6:J6"/>
    <mergeCell ref="A11:C11"/>
    <mergeCell ref="A10:C10"/>
    <mergeCell ref="B2:F2"/>
    <mergeCell ref="A6:A7"/>
    <mergeCell ref="B6:B7"/>
    <mergeCell ref="C6:C7"/>
    <mergeCell ref="D6:D7"/>
    <mergeCell ref="E6:G6"/>
    <mergeCell ref="Q1:R1"/>
    <mergeCell ref="K6:M6"/>
    <mergeCell ref="N6:P6"/>
    <mergeCell ref="Q6:S6"/>
    <mergeCell ref="K2:S2"/>
    <mergeCell ref="K4:S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topLeftCell="A10" zoomScale="70" zoomScaleNormal="70" workbookViewId="0">
      <selection activeCell="B18" sqref="B18"/>
    </sheetView>
  </sheetViews>
  <sheetFormatPr defaultRowHeight="14.4" x14ac:dyDescent="0.3"/>
  <cols>
    <col min="1" max="1" width="22" customWidth="1"/>
    <col min="2" max="2" width="12" customWidth="1"/>
  </cols>
  <sheetData>
    <row r="1" spans="1:17" x14ac:dyDescent="0.3">
      <c r="N1" s="16" t="s">
        <v>12</v>
      </c>
      <c r="O1" s="16"/>
    </row>
    <row r="2" spans="1:17" ht="15.6" x14ac:dyDescent="0.3">
      <c r="A2" s="22" t="s">
        <v>1</v>
      </c>
      <c r="B2" s="22"/>
      <c r="C2" s="22"/>
      <c r="D2" s="22"/>
      <c r="E2" s="22"/>
      <c r="F2" s="1"/>
      <c r="G2" s="1"/>
      <c r="H2" s="1"/>
      <c r="I2" s="18" t="s">
        <v>21</v>
      </c>
      <c r="J2" s="18"/>
      <c r="K2" s="18"/>
      <c r="L2" s="18"/>
      <c r="M2" s="18"/>
      <c r="N2" s="18"/>
      <c r="O2" s="18"/>
      <c r="P2" s="18"/>
      <c r="Q2" s="18"/>
    </row>
    <row r="3" spans="1:17" ht="15.75" x14ac:dyDescent="0.25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6" x14ac:dyDescent="0.3">
      <c r="A4" s="1"/>
      <c r="B4" s="1"/>
      <c r="C4" s="1"/>
      <c r="D4" s="1"/>
      <c r="E4" s="1"/>
      <c r="F4" s="1"/>
      <c r="G4" s="1"/>
      <c r="H4" s="1"/>
      <c r="I4" s="18" t="s">
        <v>22</v>
      </c>
      <c r="J4" s="18"/>
      <c r="K4" s="18"/>
      <c r="L4" s="18"/>
      <c r="M4" s="18"/>
      <c r="N4" s="18"/>
      <c r="O4" s="18"/>
      <c r="P4" s="18"/>
      <c r="Q4" s="18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62.25" customHeight="1" x14ac:dyDescent="0.3">
      <c r="A6" s="17" t="s">
        <v>16</v>
      </c>
      <c r="B6" s="17" t="s">
        <v>13</v>
      </c>
      <c r="C6" s="23" t="s">
        <v>4</v>
      </c>
      <c r="D6" s="23"/>
      <c r="E6" s="23"/>
      <c r="F6" s="17" t="s">
        <v>9</v>
      </c>
      <c r="G6" s="17"/>
      <c r="H6" s="17"/>
      <c r="I6" s="17" t="s">
        <v>10</v>
      </c>
      <c r="J6" s="17"/>
      <c r="K6" s="17"/>
      <c r="L6" s="17" t="s">
        <v>11</v>
      </c>
      <c r="M6" s="17"/>
      <c r="N6" s="17"/>
      <c r="O6" s="17" t="s">
        <v>8</v>
      </c>
      <c r="P6" s="17"/>
      <c r="Q6" s="17"/>
    </row>
    <row r="7" spans="1:17" ht="124.8" x14ac:dyDescent="0.3">
      <c r="A7" s="17"/>
      <c r="B7" s="17"/>
      <c r="C7" s="3" t="s">
        <v>5</v>
      </c>
      <c r="D7" s="3" t="s">
        <v>6</v>
      </c>
      <c r="E7" s="3" t="s">
        <v>7</v>
      </c>
      <c r="F7" s="3" t="s">
        <v>5</v>
      </c>
      <c r="G7" s="3" t="s">
        <v>6</v>
      </c>
      <c r="H7" s="3" t="s">
        <v>7</v>
      </c>
      <c r="I7" s="3" t="s">
        <v>5</v>
      </c>
      <c r="J7" s="3" t="s">
        <v>6</v>
      </c>
      <c r="K7" s="3" t="s">
        <v>7</v>
      </c>
      <c r="L7" s="3" t="s">
        <v>5</v>
      </c>
      <c r="M7" s="3" t="s">
        <v>6</v>
      </c>
      <c r="N7" s="3" t="s">
        <v>7</v>
      </c>
      <c r="O7" s="3" t="s">
        <v>5</v>
      </c>
      <c r="P7" s="3" t="s">
        <v>6</v>
      </c>
      <c r="Q7" s="3" t="s">
        <v>7</v>
      </c>
    </row>
    <row r="8" spans="1:17" ht="15.6" x14ac:dyDescent="0.3">
      <c r="A8" s="4" t="s">
        <v>17</v>
      </c>
      <c r="B8" s="4">
        <v>25</v>
      </c>
      <c r="C8" s="4">
        <v>21</v>
      </c>
      <c r="D8" s="4">
        <v>1</v>
      </c>
      <c r="E8" s="4">
        <v>3</v>
      </c>
      <c r="F8" s="4">
        <v>12</v>
      </c>
      <c r="G8" s="4">
        <v>4</v>
      </c>
      <c r="H8" s="4">
        <v>9</v>
      </c>
      <c r="I8" s="4">
        <v>15</v>
      </c>
      <c r="J8" s="4">
        <v>4</v>
      </c>
      <c r="K8" s="4">
        <v>6</v>
      </c>
      <c r="L8" s="4">
        <v>13</v>
      </c>
      <c r="M8" s="4">
        <v>9</v>
      </c>
      <c r="N8" s="4">
        <v>2</v>
      </c>
      <c r="O8" s="4">
        <v>12</v>
      </c>
      <c r="P8" s="4">
        <v>11</v>
      </c>
      <c r="Q8" s="4">
        <v>2</v>
      </c>
    </row>
    <row r="9" spans="1:17" ht="15.6" x14ac:dyDescent="0.3">
      <c r="A9" s="4" t="s">
        <v>18</v>
      </c>
      <c r="B9" s="4">
        <v>49</v>
      </c>
      <c r="C9" s="4">
        <v>36</v>
      </c>
      <c r="D9" s="4">
        <v>12</v>
      </c>
      <c r="E9" s="4">
        <v>1</v>
      </c>
      <c r="F9" s="4">
        <v>24</v>
      </c>
      <c r="G9" s="4">
        <v>16</v>
      </c>
      <c r="H9" s="4">
        <v>9</v>
      </c>
      <c r="I9" s="4">
        <v>32</v>
      </c>
      <c r="J9" s="4">
        <v>9</v>
      </c>
      <c r="K9" s="4">
        <v>8</v>
      </c>
      <c r="L9" s="4">
        <v>30</v>
      </c>
      <c r="M9" s="4">
        <v>14</v>
      </c>
      <c r="N9" s="4">
        <v>5</v>
      </c>
      <c r="O9" s="4">
        <v>35</v>
      </c>
      <c r="P9" s="4">
        <v>9</v>
      </c>
      <c r="Q9" s="4">
        <v>4</v>
      </c>
    </row>
    <row r="10" spans="1:17" ht="15.6" x14ac:dyDescent="0.3">
      <c r="A10" s="4" t="s">
        <v>19</v>
      </c>
      <c r="B10" s="4">
        <v>70</v>
      </c>
      <c r="C10" s="4">
        <v>58</v>
      </c>
      <c r="D10" s="4">
        <v>11</v>
      </c>
      <c r="E10" s="4">
        <v>1</v>
      </c>
      <c r="F10" s="4">
        <v>50</v>
      </c>
      <c r="G10" s="4">
        <v>18</v>
      </c>
      <c r="H10" s="4">
        <v>2</v>
      </c>
      <c r="I10" s="4">
        <v>60</v>
      </c>
      <c r="J10" s="4">
        <v>9</v>
      </c>
      <c r="K10" s="4">
        <v>1</v>
      </c>
      <c r="L10" s="4">
        <v>57</v>
      </c>
      <c r="M10" s="4">
        <v>12</v>
      </c>
      <c r="N10" s="4">
        <v>1</v>
      </c>
      <c r="O10" s="4">
        <v>60</v>
      </c>
      <c r="P10" s="4">
        <v>9</v>
      </c>
      <c r="Q10" s="4">
        <v>1</v>
      </c>
    </row>
    <row r="11" spans="1:17" ht="31.2" x14ac:dyDescent="0.3">
      <c r="A11" s="7" t="s">
        <v>20</v>
      </c>
      <c r="B11" s="4">
        <v>49</v>
      </c>
      <c r="C11" s="4">
        <v>45</v>
      </c>
      <c r="D11" s="4">
        <v>2</v>
      </c>
      <c r="E11" s="4">
        <v>2</v>
      </c>
      <c r="F11" s="4">
        <v>38</v>
      </c>
      <c r="G11" s="4">
        <v>10</v>
      </c>
      <c r="H11" s="4">
        <v>1</v>
      </c>
      <c r="I11" s="4">
        <v>44</v>
      </c>
      <c r="J11" s="4">
        <v>4</v>
      </c>
      <c r="K11" s="4">
        <v>1</v>
      </c>
      <c r="L11" s="4">
        <v>43</v>
      </c>
      <c r="M11" s="4">
        <v>6</v>
      </c>
      <c r="N11" s="4">
        <v>0</v>
      </c>
      <c r="O11" s="4">
        <v>42</v>
      </c>
      <c r="P11" s="4">
        <v>7</v>
      </c>
      <c r="Q11" s="4">
        <v>0</v>
      </c>
    </row>
    <row r="12" spans="1:17" ht="15.6" x14ac:dyDescent="0.3">
      <c r="A12" s="6" t="s">
        <v>14</v>
      </c>
      <c r="B12" s="9">
        <f>SUM(B8:B11)</f>
        <v>193</v>
      </c>
      <c r="C12" s="9">
        <f t="shared" ref="C12:Q12" si="0">SUM(C8:C11)</f>
        <v>160</v>
      </c>
      <c r="D12" s="9">
        <f t="shared" si="0"/>
        <v>26</v>
      </c>
      <c r="E12" s="9">
        <f t="shared" si="0"/>
        <v>7</v>
      </c>
      <c r="F12" s="9">
        <f t="shared" si="0"/>
        <v>124</v>
      </c>
      <c r="G12" s="9">
        <f t="shared" si="0"/>
        <v>48</v>
      </c>
      <c r="H12" s="9">
        <f t="shared" si="0"/>
        <v>21</v>
      </c>
      <c r="I12" s="9">
        <f t="shared" si="0"/>
        <v>151</v>
      </c>
      <c r="J12" s="9">
        <f t="shared" si="0"/>
        <v>26</v>
      </c>
      <c r="K12" s="9">
        <f t="shared" si="0"/>
        <v>16</v>
      </c>
      <c r="L12" s="9">
        <f t="shared" si="0"/>
        <v>143</v>
      </c>
      <c r="M12" s="9">
        <f t="shared" si="0"/>
        <v>41</v>
      </c>
      <c r="N12" s="9">
        <f t="shared" si="0"/>
        <v>8</v>
      </c>
      <c r="O12" s="9">
        <f t="shared" si="0"/>
        <v>149</v>
      </c>
      <c r="P12" s="9">
        <f t="shared" si="0"/>
        <v>36</v>
      </c>
      <c r="Q12" s="9">
        <f t="shared" si="0"/>
        <v>7</v>
      </c>
    </row>
    <row r="13" spans="1:17" ht="15.6" x14ac:dyDescent="0.3">
      <c r="A13" s="8" t="s">
        <v>15</v>
      </c>
      <c r="B13" s="10">
        <f>B12*100/193</f>
        <v>100</v>
      </c>
      <c r="C13" s="10">
        <f t="shared" ref="C13:Q13" si="1">C12*100/193</f>
        <v>82.901554404145074</v>
      </c>
      <c r="D13" s="10">
        <f t="shared" si="1"/>
        <v>13.471502590673575</v>
      </c>
      <c r="E13" s="10">
        <f t="shared" si="1"/>
        <v>3.6269430051813472</v>
      </c>
      <c r="F13" s="10">
        <f t="shared" si="1"/>
        <v>64.248704663212436</v>
      </c>
      <c r="G13" s="10">
        <f t="shared" si="1"/>
        <v>24.870466321243523</v>
      </c>
      <c r="H13" s="10">
        <f t="shared" si="1"/>
        <v>10.880829015544041</v>
      </c>
      <c r="I13" s="10">
        <f t="shared" si="1"/>
        <v>78.238341968911911</v>
      </c>
      <c r="J13" s="10">
        <f t="shared" si="1"/>
        <v>13.471502590673575</v>
      </c>
      <c r="K13" s="10">
        <f t="shared" si="1"/>
        <v>8.290155440414507</v>
      </c>
      <c r="L13" s="10">
        <f t="shared" si="1"/>
        <v>74.093264248704656</v>
      </c>
      <c r="M13" s="10">
        <f t="shared" si="1"/>
        <v>21.243523316062177</v>
      </c>
      <c r="N13" s="10">
        <f t="shared" si="1"/>
        <v>4.1450777202072535</v>
      </c>
      <c r="O13" s="10">
        <f t="shared" si="1"/>
        <v>77.202072538860108</v>
      </c>
      <c r="P13" s="10">
        <f t="shared" si="1"/>
        <v>18.652849740932641</v>
      </c>
      <c r="Q13" s="10">
        <f t="shared" si="1"/>
        <v>3.6269430051813472</v>
      </c>
    </row>
    <row r="14" spans="1:17" ht="15.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5.6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.6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6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5.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5.6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5.6" x14ac:dyDescent="0.3">
      <c r="A21" s="5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6" x14ac:dyDescent="0.3">
      <c r="A22" s="5"/>
      <c r="B22" s="5"/>
      <c r="C22" s="1"/>
      <c r="D22" s="1"/>
      <c r="E22" s="1"/>
      <c r="F22" s="1"/>
      <c r="H22" s="1"/>
      <c r="I22" s="1"/>
      <c r="J22" s="1"/>
      <c r="K22" s="1"/>
      <c r="L22" s="1"/>
      <c r="M22" s="1"/>
      <c r="N22" s="1"/>
      <c r="O22" s="1"/>
      <c r="P22" s="1"/>
      <c r="Q22" s="1"/>
    </row>
  </sheetData>
  <mergeCells count="11">
    <mergeCell ref="N1:O1"/>
    <mergeCell ref="L6:N6"/>
    <mergeCell ref="O6:Q6"/>
    <mergeCell ref="A2:E2"/>
    <mergeCell ref="I2:Q2"/>
    <mergeCell ref="I4:Q4"/>
    <mergeCell ref="A6:A7"/>
    <mergeCell ref="B6:B7"/>
    <mergeCell ref="C6:E6"/>
    <mergeCell ref="F6:H6"/>
    <mergeCell ref="I6:K6"/>
  </mergeCells>
  <pageMargins left="0.7" right="0.7" top="0.75" bottom="0.75" header="0.3" footer="0.3"/>
  <pageSetup paperSize="9" scale="7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младшая группа</vt:lpstr>
      <vt:lpstr>средняя группа</vt:lpstr>
      <vt:lpstr>старшая группа</vt:lpstr>
      <vt:lpstr>предшкольная группа, класс</vt:lpstr>
      <vt:lpstr>Свод методиста ДО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2023-05-17T04:34:20Z</cp:lastPrinted>
  <dcterms:created xsi:type="dcterms:W3CDTF">2022-12-22T06:57:03Z</dcterms:created>
  <dcterms:modified xsi:type="dcterms:W3CDTF">2023-05-25T13:27:25Z</dcterms:modified>
</cp:coreProperties>
</file>